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7496" windowHeight="11016"/>
  </bookViews>
  <sheets>
    <sheet name="2019" sheetId="1" r:id="rId1"/>
  </sheets>
  <calcPr calcId="144525" refMode="R1C1"/>
</workbook>
</file>

<file path=xl/calcChain.xml><?xml version="1.0" encoding="utf-8"?>
<calcChain xmlns="http://schemas.openxmlformats.org/spreadsheetml/2006/main">
  <c r="D15" i="1" l="1"/>
  <c r="D40" i="1" l="1"/>
  <c r="D8" i="1"/>
  <c r="D32" i="1" l="1"/>
  <c r="D13" i="1"/>
  <c r="C14" i="1"/>
  <c r="B14" i="1"/>
  <c r="D12" i="1" l="1"/>
  <c r="D11" i="1"/>
  <c r="D10" i="1"/>
  <c r="D26" i="1"/>
  <c r="D41" i="1" s="1"/>
  <c r="D42" i="1" l="1"/>
  <c r="D43" i="1" s="1"/>
  <c r="D14" i="1"/>
</calcChain>
</file>

<file path=xl/sharedStrings.xml><?xml version="1.0" encoding="utf-8"?>
<sst xmlns="http://schemas.openxmlformats.org/spreadsheetml/2006/main" count="43" uniqueCount="43">
  <si>
    <t>Услуги паспортной службы ("ЕИРКЦ")</t>
  </si>
  <si>
    <t>Услуги по начислению ("ЕИРКЦ")</t>
  </si>
  <si>
    <t>Услуги по приему платежей (Система "Город")</t>
  </si>
  <si>
    <t>Услуги по содержанию МКД ("РемЖилСтрой")</t>
  </si>
  <si>
    <t>Услуги управления МКД ("БАЯРД")</t>
  </si>
  <si>
    <t>Налог (МИФНС №1)</t>
  </si>
  <si>
    <t>ИТОГО расходов на содержание жилья</t>
  </si>
  <si>
    <t>3. Расходы на содержание жилья</t>
  </si>
  <si>
    <t>Аварийная служба ("ТехБийск")</t>
  </si>
  <si>
    <t>Задолженность без учета начислений последнего месяца</t>
  </si>
  <si>
    <t>5. Расходы по подрядным работам</t>
  </si>
  <si>
    <t xml:space="preserve">6. Всего расходов                                               </t>
  </si>
  <si>
    <t>Расходы по ГВС на содержание ОИ  (АО "Бийскэнерго")</t>
  </si>
  <si>
    <t>Расходы по ХВС на содержание ОИ  (МУП г.Бийска "Водоканал")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</si>
  <si>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</si>
  <si>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</si>
  <si>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</si>
  <si>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</si>
  <si>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</si>
  <si>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</si>
  <si>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</si>
  <si>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4. Расходы на коммунальные ресурсы, используемые в целях содержания общего имущества</t>
  </si>
  <si>
    <t>ИТОГО расходов на коммунальные ресурсы</t>
  </si>
  <si>
    <t>Отведение стоков ОИ</t>
  </si>
  <si>
    <t>Расходы по отведение стоков на содержание ОИ  (МУП г.Бийска "Водоканал")</t>
  </si>
  <si>
    <t>Тех.обслуживание ОДПУ ХВС и ГВС ("Инженерные системы")</t>
  </si>
  <si>
    <t>ОТЧЕТ по дому ПРИМОРСКАЯ,  5</t>
  </si>
  <si>
    <t>Вознаграждение, координация с советом МКД</t>
  </si>
  <si>
    <t>1. Средства на счете дома на 01.01.2019г.</t>
  </si>
  <si>
    <t>2. Начисления и поступления за 2019 год</t>
  </si>
  <si>
    <t>Входящее сальдо по оплате на 01.01.2019г.</t>
  </si>
  <si>
    <t xml:space="preserve">7. Накопительный счет за 2019 год                                </t>
  </si>
  <si>
    <t>ИТОГО расходов по подрядным работам</t>
  </si>
  <si>
    <t>Промывка пластин, сборка теплообменника  /май 2019г</t>
  </si>
  <si>
    <t>Ремонт мойки 2п-д  /май 2019г</t>
  </si>
  <si>
    <t>Ремонт освещения (уличное)  /июнь 2019г</t>
  </si>
  <si>
    <t>Год постройки-2017, кирпичный, количество этажей-5, количество подъездов-3, количество квартир-52, общая площадь дома-1943,30</t>
  </si>
  <si>
    <t>за 2019 год</t>
  </si>
  <si>
    <t>Задолженность на 01.01.2020г.</t>
  </si>
  <si>
    <t>Расходы по эл.энергии на содержание ОИ  (АО"Алтайкрайэнерго")</t>
  </si>
  <si>
    <t xml:space="preserve">8. Средства на счете дома на 01.01.2020г.    </t>
  </si>
  <si>
    <t>Замена крана на разводке ХВ   /октябрь 2019г</t>
  </si>
  <si>
    <t>Замена кран фильтра кв.5  /ноябрь 2019г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</si>
</sst>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3" fillId="0" borderId="0" xfId="0" applyFont="1"/>
    <xf numFmtId="4" fontId="2" fillId="0" borderId="0" xfId="0" applyNumberFormat="1" applyFont="1"/>
    <xf numFmtId="4" fontId="7" fillId="2" borderId="0" xfId="0" applyNumberFormat="1" applyFont="1" applyFill="1" applyAlignment="1">
      <alignment vertical="top"/>
    </xf>
    <xf numFmtId="0" fontId="7" fillId="0" borderId="6" xfId="0" applyFont="1" applyBorder="1" applyAlignment="1">
      <alignment horizontal="center" vertical="top"/>
    </xf>
    <xf numFmtId="0" fontId="7" fillId="0" borderId="7" xfId="0" applyFont="1" applyBorder="1" applyAlignment="1">
      <alignment vertical="top" wrapText="1"/>
    </xf>
    <xf numFmtId="0" fontId="8" fillId="0" borderId="10" xfId="0" applyFont="1" applyBorder="1" applyAlignment="1">
      <alignment vertical="top"/>
    </xf>
    <xf numFmtId="4" fontId="3" fillId="0" borderId="11" xfId="0" applyNumberFormat="1" applyFont="1" applyBorder="1" applyAlignment="1">
      <alignment vertical="top"/>
    </xf>
    <xf numFmtId="4" fontId="3" fillId="0" borderId="12" xfId="0" applyNumberFormat="1" applyFont="1" applyBorder="1" applyAlignment="1">
      <alignment vertical="top"/>
    </xf>
    <xf numFmtId="4" fontId="3" fillId="0" borderId="13" xfId="0" applyNumberFormat="1" applyFont="1" applyBorder="1" applyAlignment="1">
      <alignment vertical="top"/>
    </xf>
    <xf numFmtId="0" fontId="8" fillId="0" borderId="14" xfId="0" applyFont="1" applyBorder="1" applyAlignment="1">
      <alignment vertical="top"/>
    </xf>
    <xf numFmtId="4" fontId="3" fillId="0" borderId="3" xfId="0" applyNumberFormat="1" applyFont="1" applyBorder="1" applyAlignment="1">
      <alignment vertical="top"/>
    </xf>
    <xf numFmtId="4" fontId="3" fillId="0" borderId="2" xfId="0" applyNumberFormat="1" applyFont="1" applyBorder="1" applyAlignment="1">
      <alignment vertical="top"/>
    </xf>
    <xf numFmtId="4" fontId="3" fillId="0" borderId="15" xfId="0" applyNumberFormat="1" applyFont="1" applyBorder="1" applyAlignment="1">
      <alignment vertical="top"/>
    </xf>
    <xf numFmtId="0" fontId="8" fillId="0" borderId="16" xfId="0" applyFont="1" applyBorder="1" applyAlignment="1">
      <alignment vertical="top"/>
    </xf>
    <xf numFmtId="4" fontId="3" fillId="0" borderId="17" xfId="0" applyNumberFormat="1" applyFont="1" applyBorder="1" applyAlignment="1">
      <alignment vertical="top"/>
    </xf>
    <xf numFmtId="4" fontId="3" fillId="0" borderId="18" xfId="0" applyNumberFormat="1" applyFont="1" applyBorder="1" applyAlignment="1">
      <alignment vertical="top"/>
    </xf>
    <xf numFmtId="4" fontId="3" fillId="0" borderId="19" xfId="0" applyNumberFormat="1" applyFont="1" applyBorder="1" applyAlignment="1">
      <alignment vertical="top"/>
    </xf>
    <xf numFmtId="0" fontId="9" fillId="0" borderId="20" xfId="0" applyFont="1" applyBorder="1" applyAlignment="1">
      <alignment vertical="top"/>
    </xf>
    <xf numFmtId="4" fontId="2" fillId="0" borderId="21" xfId="0" applyNumberFormat="1" applyFont="1" applyBorder="1" applyAlignment="1">
      <alignment vertical="top"/>
    </xf>
    <xf numFmtId="4" fontId="2" fillId="0" borderId="22" xfId="0" applyNumberFormat="1" applyFont="1" applyBorder="1" applyAlignment="1">
      <alignment vertical="top"/>
    </xf>
    <xf numFmtId="4" fontId="2" fillId="0" borderId="19" xfId="0" applyNumberFormat="1" applyFont="1" applyBorder="1" applyAlignment="1">
      <alignment vertical="top"/>
    </xf>
    <xf numFmtId="4" fontId="3" fillId="0" borderId="24" xfId="0" applyNumberFormat="1" applyFont="1" applyBorder="1" applyAlignment="1">
      <alignment vertical="top"/>
    </xf>
    <xf numFmtId="4" fontId="2" fillId="0" borderId="0" xfId="0" applyNumberFormat="1" applyFont="1" applyFill="1" applyBorder="1"/>
    <xf numFmtId="4" fontId="3" fillId="0" borderId="13" xfId="0" applyNumberFormat="1" applyFont="1" applyFill="1" applyBorder="1" applyAlignment="1">
      <alignment vertical="top"/>
    </xf>
    <xf numFmtId="4" fontId="3" fillId="0" borderId="15" xfId="0" applyNumberFormat="1" applyFont="1" applyFill="1" applyBorder="1" applyAlignment="1">
      <alignment vertical="top"/>
    </xf>
    <xf numFmtId="4" fontId="3" fillId="0" borderId="24" xfId="0" applyNumberFormat="1" applyFont="1" applyFill="1" applyBorder="1" applyAlignment="1">
      <alignment vertical="top"/>
    </xf>
    <xf numFmtId="4" fontId="2" fillId="0" borderId="7" xfId="0" applyNumberFormat="1" applyFont="1" applyBorder="1" applyAlignment="1">
      <alignment vertical="top"/>
    </xf>
    <xf numFmtId="4" fontId="3" fillId="0" borderId="25" xfId="0" applyNumberFormat="1" applyFont="1" applyBorder="1" applyAlignment="1">
      <alignment vertical="top"/>
    </xf>
    <xf numFmtId="4" fontId="2" fillId="0" borderId="26" xfId="0" applyNumberFormat="1" applyFont="1" applyBorder="1" applyAlignment="1">
      <alignment vertical="top"/>
    </xf>
    <xf numFmtId="0" fontId="2" fillId="0" borderId="0" xfId="0" applyFont="1" applyAlignment="1"/>
    <xf numFmtId="0" fontId="0" fillId="0" borderId="0" xfId="0" applyAlignment="1"/>
    <xf numFmtId="4" fontId="2" fillId="0" borderId="0" xfId="0" applyNumberFormat="1" applyFont="1" applyBorder="1" applyAlignment="1"/>
    <xf numFmtId="4" fontId="1" fillId="0" borderId="6" xfId="0" applyNumberFormat="1" applyFont="1" applyBorder="1" applyAlignment="1">
      <alignment horizontal="center" vertical="top"/>
    </xf>
    <xf numFmtId="4" fontId="1" fillId="0" borderId="7" xfId="0" applyNumberFormat="1" applyFont="1" applyBorder="1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4" fontId="2" fillId="0" borderId="0" xfId="0" applyNumberFormat="1" applyFont="1" applyFill="1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 applyBorder="1" applyAlignment="1">
      <alignment horizontal="right" vertical="top"/>
    </xf>
    <xf numFmtId="0" fontId="7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4" fontId="1" fillId="0" borderId="8" xfId="0" applyNumberFormat="1" applyFon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4" fontId="0" fillId="0" borderId="0" xfId="0" applyNumberFormat="1" applyFont="1" applyBorder="1" applyAlignment="1"/>
    <xf numFmtId="0" fontId="0" fillId="0" borderId="0" xfId="0" applyFont="1" applyBorder="1" applyAlignment="1"/>
    <xf numFmtId="0" fontId="0" fillId="0" borderId="9" xfId="0" applyFont="1" applyBorder="1" applyAlignment="1"/>
    <xf numFmtId="0" fontId="0" fillId="0" borderId="10" xfId="0" applyBorder="1" applyAlignment="1">
      <alignment vertical="top"/>
    </xf>
    <xf numFmtId="0" fontId="0" fillId="0" borderId="23" xfId="0" applyBorder="1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/>
    <xf numFmtId="0" fontId="0" fillId="0" borderId="14" xfId="0" applyBorder="1" applyAlignment="1">
      <alignment vertical="top" wrapText="1"/>
    </xf>
    <xf numFmtId="0" fontId="5" fillId="0" borderId="20" xfId="0" applyFont="1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17" xfId="0" applyBorder="1" applyAlignment="1">
      <alignment vertical="top"/>
    </xf>
    <xf numFmtId="0" fontId="2" fillId="0" borderId="0" xfId="0" applyFont="1" applyAlignment="1">
      <alignment vertical="top" wrapText="1"/>
    </xf>
    <xf numFmtId="0" fontId="5" fillId="0" borderId="8" xfId="0" applyFont="1" applyBorder="1" applyAlignment="1">
      <alignment vertical="top"/>
    </xf>
    <xf numFmtId="0" fontId="0" fillId="0" borderId="6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topLeftCell="A32" zoomScaleNormal="100" workbookViewId="0">
      <selection activeCell="C47" sqref="C47"/>
    </sheetView>
  </sheetViews>
  <sheetFormatPr defaultRowHeight="13.2" x14ac:dyDescent="0.25"/>
  <cols>
    <col min="1" max="1" width="19.6640625" customWidth="1"/>
    <col min="2" max="2" width="28" customWidth="1"/>
    <col min="3" max="3" width="31.88671875" customWidth="1"/>
    <col min="4" max="4" width="21.5546875" customWidth="1"/>
  </cols>
  <sheetData>
    <row r="1" spans="1:10" ht="17.399999999999999" x14ac:dyDescent="0.3">
      <c r="B1" s="52" t="s">
        <v>26</v>
      </c>
      <c r="C1" s="52"/>
      <c r="D1" s="52"/>
      <c r="E1" s="52"/>
      <c r="F1" s="52"/>
      <c r="G1" s="52"/>
      <c r="H1" s="52"/>
      <c r="I1" s="52"/>
      <c r="J1" s="52"/>
    </row>
    <row r="2" spans="1:10" ht="17.399999999999999" x14ac:dyDescent="0.3">
      <c r="B2" s="53" t="s">
        <v>37</v>
      </c>
      <c r="C2" s="53"/>
      <c r="D2" s="53"/>
      <c r="E2" s="53"/>
      <c r="F2" s="53"/>
      <c r="G2" s="53"/>
      <c r="H2" s="53"/>
      <c r="I2" s="53"/>
      <c r="J2" s="53"/>
    </row>
    <row r="3" spans="1:10" ht="24" customHeight="1" x14ac:dyDescent="0.25">
      <c r="A3" s="51" t="s">
        <v>36</v>
      </c>
      <c r="B3" s="51"/>
      <c r="C3" s="51"/>
      <c r="D3" s="51"/>
    </row>
    <row r="4" spans="1:10" ht="15.6" x14ac:dyDescent="0.3">
      <c r="B4" s="54" t="s">
        <v>28</v>
      </c>
      <c r="C4" s="54"/>
      <c r="D4" s="3">
        <v>16992.75</v>
      </c>
    </row>
    <row r="5" spans="1:10" ht="15.6" x14ac:dyDescent="0.3">
      <c r="B5" s="54" t="s">
        <v>29</v>
      </c>
      <c r="C5" s="54"/>
      <c r="D5" s="54"/>
      <c r="E5" s="54"/>
      <c r="F5" s="54"/>
      <c r="G5" s="54"/>
      <c r="H5" s="54"/>
      <c r="I5" s="54"/>
      <c r="J5" s="54"/>
    </row>
    <row r="6" spans="1:10" ht="19.5" customHeight="1" thickBot="1" x14ac:dyDescent="0.35">
      <c r="B6" s="2" t="s">
        <v>30</v>
      </c>
      <c r="D6" s="3">
        <v>-68761.31</v>
      </c>
    </row>
    <row r="7" spans="1:10" ht="27" customHeight="1" thickBot="1" x14ac:dyDescent="0.3">
      <c r="A7" s="42" t="s">
        <v>15</v>
      </c>
      <c r="B7" s="43"/>
      <c r="C7" s="5" t="s">
        <v>16</v>
      </c>
      <c r="D7" s="6" t="s">
        <v>38</v>
      </c>
    </row>
    <row r="8" spans="1:10" ht="19.5" customHeight="1" thickBot="1" x14ac:dyDescent="0.3">
      <c r="A8" s="44">
        <v>475745.38</v>
      </c>
      <c r="B8" s="45"/>
      <c r="C8" s="34">
        <v>461897.43</v>
      </c>
      <c r="D8" s="35">
        <f>D6+C8-A8</f>
        <v>-82609.260000000009</v>
      </c>
    </row>
    <row r="9" spans="1:10" ht="12.75" customHeight="1" thickBot="1" x14ac:dyDescent="0.3">
      <c r="A9" s="46" t="s">
        <v>14</v>
      </c>
      <c r="B9" s="47"/>
      <c r="C9" s="47"/>
      <c r="D9" s="48"/>
    </row>
    <row r="10" spans="1:10" ht="19.5" customHeight="1" x14ac:dyDescent="0.25">
      <c r="A10" s="7" t="s">
        <v>17</v>
      </c>
      <c r="B10" s="8">
        <v>51522.7</v>
      </c>
      <c r="C10" s="9">
        <v>48888.94</v>
      </c>
      <c r="D10" s="10">
        <f>C10-B10</f>
        <v>-2633.7599999999948</v>
      </c>
    </row>
    <row r="11" spans="1:10" ht="19.5" customHeight="1" x14ac:dyDescent="0.25">
      <c r="A11" s="11" t="s">
        <v>18</v>
      </c>
      <c r="B11" s="12">
        <v>1313.86</v>
      </c>
      <c r="C11" s="13">
        <v>1267.1500000000001</v>
      </c>
      <c r="D11" s="14">
        <f>C11-B11</f>
        <v>-46.709999999999809</v>
      </c>
    </row>
    <row r="12" spans="1:10" ht="19.5" customHeight="1" x14ac:dyDescent="0.25">
      <c r="A12" s="11" t="s">
        <v>20</v>
      </c>
      <c r="B12" s="12">
        <v>8773.1</v>
      </c>
      <c r="C12" s="13">
        <v>11373.72</v>
      </c>
      <c r="D12" s="14">
        <f>C12-B12</f>
        <v>2600.619999999999</v>
      </c>
    </row>
    <row r="13" spans="1:10" ht="19.5" customHeight="1" thickBot="1" x14ac:dyDescent="0.3">
      <c r="A13" s="15" t="s">
        <v>23</v>
      </c>
      <c r="B13" s="16">
        <v>4381.92</v>
      </c>
      <c r="C13" s="17">
        <v>4170.76</v>
      </c>
      <c r="D13" s="18">
        <f>C13-B13</f>
        <v>-211.15999999999985</v>
      </c>
    </row>
    <row r="14" spans="1:10" ht="19.5" customHeight="1" thickBot="1" x14ac:dyDescent="0.3">
      <c r="A14" s="19" t="s">
        <v>19</v>
      </c>
      <c r="B14" s="20">
        <f>SUM(B10:B13)</f>
        <v>65991.58</v>
      </c>
      <c r="C14" s="21">
        <f>SUM(C10:C13)</f>
        <v>65700.570000000007</v>
      </c>
      <c r="D14" s="22">
        <f>SUM(D10:D13)</f>
        <v>-291.00999999999567</v>
      </c>
    </row>
    <row r="15" spans="1:10" ht="16.5" customHeight="1" x14ac:dyDescent="0.25">
      <c r="B15" s="41" t="s">
        <v>9</v>
      </c>
      <c r="C15" s="41"/>
      <c r="D15" s="4">
        <f>D8+35485.43</f>
        <v>-47123.830000000009</v>
      </c>
    </row>
    <row r="16" spans="1:10" ht="16.2" thickBot="1" x14ac:dyDescent="0.35">
      <c r="B16" s="1" t="s">
        <v>7</v>
      </c>
    </row>
    <row r="17" spans="1:4" ht="18.75" customHeight="1" x14ac:dyDescent="0.25">
      <c r="A17" s="49" t="s">
        <v>8</v>
      </c>
      <c r="B17" s="50"/>
      <c r="C17" s="50"/>
      <c r="D17" s="10">
        <v>12242.79</v>
      </c>
    </row>
    <row r="18" spans="1:4" ht="18.75" customHeight="1" x14ac:dyDescent="0.25">
      <c r="A18" s="39" t="s">
        <v>0</v>
      </c>
      <c r="B18" s="40"/>
      <c r="C18" s="40"/>
      <c r="D18" s="14">
        <v>3964.33</v>
      </c>
    </row>
    <row r="19" spans="1:4" ht="17.25" customHeight="1" x14ac:dyDescent="0.25">
      <c r="A19" s="39" t="s">
        <v>1</v>
      </c>
      <c r="B19" s="40"/>
      <c r="C19" s="40"/>
      <c r="D19" s="14">
        <v>10776.54</v>
      </c>
    </row>
    <row r="20" spans="1:4" ht="18.75" customHeight="1" x14ac:dyDescent="0.25">
      <c r="A20" s="39" t="s">
        <v>2</v>
      </c>
      <c r="B20" s="40"/>
      <c r="C20" s="40"/>
      <c r="D20" s="14">
        <v>13640.92</v>
      </c>
    </row>
    <row r="21" spans="1:4" ht="18.75" customHeight="1" x14ac:dyDescent="0.25">
      <c r="A21" s="39" t="s">
        <v>3</v>
      </c>
      <c r="B21" s="40"/>
      <c r="C21" s="40"/>
      <c r="D21" s="14">
        <v>159039.66</v>
      </c>
    </row>
    <row r="22" spans="1:4" ht="19.5" customHeight="1" x14ac:dyDescent="0.25">
      <c r="A22" s="55" t="s">
        <v>25</v>
      </c>
      <c r="B22" s="40"/>
      <c r="C22" s="40"/>
      <c r="D22" s="14">
        <v>18720</v>
      </c>
    </row>
    <row r="23" spans="1:4" ht="19.5" customHeight="1" x14ac:dyDescent="0.25">
      <c r="A23" s="55" t="s">
        <v>27</v>
      </c>
      <c r="B23" s="40"/>
      <c r="C23" s="40"/>
      <c r="D23" s="14">
        <v>35020</v>
      </c>
    </row>
    <row r="24" spans="1:4" ht="18" customHeight="1" x14ac:dyDescent="0.25">
      <c r="A24" s="39" t="s">
        <v>4</v>
      </c>
      <c r="B24" s="40"/>
      <c r="C24" s="40"/>
      <c r="D24" s="14">
        <v>40809.29</v>
      </c>
    </row>
    <row r="25" spans="1:4" ht="18" customHeight="1" thickBot="1" x14ac:dyDescent="0.3">
      <c r="A25" s="59" t="s">
        <v>5</v>
      </c>
      <c r="B25" s="60"/>
      <c r="C25" s="60"/>
      <c r="D25" s="23">
        <v>4618.97</v>
      </c>
    </row>
    <row r="26" spans="1:4" ht="17.25" customHeight="1" thickBot="1" x14ac:dyDescent="0.3">
      <c r="A26" s="56" t="s">
        <v>6</v>
      </c>
      <c r="B26" s="57"/>
      <c r="C26" s="57"/>
      <c r="D26" s="22">
        <f>SUM(D17:D25)</f>
        <v>298832.49999999994</v>
      </c>
    </row>
    <row r="27" spans="1:4" s="36" customFormat="1" ht="39" customHeight="1" thickBot="1" x14ac:dyDescent="0.3">
      <c r="B27" s="61" t="s">
        <v>21</v>
      </c>
      <c r="C27" s="51"/>
      <c r="D27" s="51"/>
    </row>
    <row r="28" spans="1:4" ht="15.75" customHeight="1" x14ac:dyDescent="0.25">
      <c r="A28" s="49" t="s">
        <v>12</v>
      </c>
      <c r="B28" s="50"/>
      <c r="C28" s="50"/>
      <c r="D28" s="10">
        <v>51560.55</v>
      </c>
    </row>
    <row r="29" spans="1:4" ht="15.75" customHeight="1" x14ac:dyDescent="0.25">
      <c r="A29" s="39" t="s">
        <v>13</v>
      </c>
      <c r="B29" s="40"/>
      <c r="C29" s="40"/>
      <c r="D29" s="14">
        <v>1314.02</v>
      </c>
    </row>
    <row r="30" spans="1:4" ht="15.75" customHeight="1" x14ac:dyDescent="0.25">
      <c r="A30" s="39" t="s">
        <v>39</v>
      </c>
      <c r="B30" s="40"/>
      <c r="C30" s="40"/>
      <c r="D30" s="14">
        <v>5320.25</v>
      </c>
    </row>
    <row r="31" spans="1:4" ht="15.75" customHeight="1" thickBot="1" x14ac:dyDescent="0.3">
      <c r="A31" s="59" t="s">
        <v>24</v>
      </c>
      <c r="B31" s="60"/>
      <c r="C31" s="60"/>
      <c r="D31" s="29">
        <v>4383</v>
      </c>
    </row>
    <row r="32" spans="1:4" ht="15.75" customHeight="1" thickBot="1" x14ac:dyDescent="0.3">
      <c r="A32" s="56" t="s">
        <v>22</v>
      </c>
      <c r="B32" s="57"/>
      <c r="C32" s="58"/>
      <c r="D32" s="30">
        <f>SUM(D28:D31)</f>
        <v>62577.82</v>
      </c>
    </row>
    <row r="33" spans="1:4" ht="24.75" customHeight="1" thickBot="1" x14ac:dyDescent="0.35">
      <c r="B33" s="1" t="s">
        <v>10</v>
      </c>
      <c r="D33" s="24"/>
    </row>
    <row r="34" spans="1:4" ht="15" x14ac:dyDescent="0.25">
      <c r="A34" s="49" t="s">
        <v>33</v>
      </c>
      <c r="B34" s="50"/>
      <c r="C34" s="50"/>
      <c r="D34" s="25">
        <v>2180.1</v>
      </c>
    </row>
    <row r="35" spans="1:4" ht="15.75" customHeight="1" x14ac:dyDescent="0.25">
      <c r="A35" s="39" t="s">
        <v>34</v>
      </c>
      <c r="B35" s="40"/>
      <c r="C35" s="40"/>
      <c r="D35" s="26">
        <v>540</v>
      </c>
    </row>
    <row r="36" spans="1:4" ht="16.5" customHeight="1" x14ac:dyDescent="0.25">
      <c r="A36" s="39" t="s">
        <v>35</v>
      </c>
      <c r="B36" s="40"/>
      <c r="C36" s="40"/>
      <c r="D36" s="26">
        <v>1165.7</v>
      </c>
    </row>
    <row r="37" spans="1:4" ht="15.75" customHeight="1" x14ac:dyDescent="0.25">
      <c r="A37" s="39" t="s">
        <v>41</v>
      </c>
      <c r="B37" s="40"/>
      <c r="C37" s="40"/>
      <c r="D37" s="26">
        <v>779.1</v>
      </c>
    </row>
    <row r="38" spans="1:4" ht="16.2" customHeight="1" thickBot="1" x14ac:dyDescent="0.3">
      <c r="A38" s="39" t="s">
        <v>42</v>
      </c>
      <c r="B38" s="40"/>
      <c r="C38" s="40"/>
      <c r="D38" s="26">
        <v>789.5</v>
      </c>
    </row>
    <row r="39" spans="1:4" ht="20.25" hidden="1" customHeight="1" thickBot="1" x14ac:dyDescent="0.3">
      <c r="A39" s="59"/>
      <c r="B39" s="60"/>
      <c r="C39" s="60"/>
      <c r="D39" s="27"/>
    </row>
    <row r="40" spans="1:4" ht="18.75" customHeight="1" thickBot="1" x14ac:dyDescent="0.3">
      <c r="A40" s="62" t="s">
        <v>32</v>
      </c>
      <c r="B40" s="63"/>
      <c r="C40" s="63"/>
      <c r="D40" s="28">
        <f>SUM(D34:D39)</f>
        <v>5454.4000000000005</v>
      </c>
    </row>
    <row r="41" spans="1:4" s="36" customFormat="1" ht="18.600000000000001" customHeight="1" x14ac:dyDescent="0.25">
      <c r="B41" s="37" t="s">
        <v>11</v>
      </c>
      <c r="D41" s="38">
        <f>D26+D32+D40</f>
        <v>366864.72</v>
      </c>
    </row>
    <row r="42" spans="1:4" ht="15.75" customHeight="1" x14ac:dyDescent="0.3">
      <c r="B42" s="31" t="s">
        <v>31</v>
      </c>
      <c r="C42" s="32"/>
      <c r="D42" s="33">
        <f>C8-D41</f>
        <v>95032.710000000021</v>
      </c>
    </row>
    <row r="43" spans="1:4" ht="16.5" customHeight="1" x14ac:dyDescent="0.3">
      <c r="B43" s="31" t="s">
        <v>40</v>
      </c>
      <c r="C43" s="32"/>
      <c r="D43" s="33">
        <f>D4+D42</f>
        <v>112025.46000000002</v>
      </c>
    </row>
    <row r="44" spans="1:4" ht="15" customHeight="1" x14ac:dyDescent="0.25"/>
  </sheetData>
  <mergeCells count="32">
    <mergeCell ref="A36:C36"/>
    <mergeCell ref="A37:C37"/>
    <mergeCell ref="A38:C38"/>
    <mergeCell ref="A39:C39"/>
    <mergeCell ref="A40:C40"/>
    <mergeCell ref="A21:C21"/>
    <mergeCell ref="A22:C22"/>
    <mergeCell ref="A24:C24"/>
    <mergeCell ref="A34:C34"/>
    <mergeCell ref="A35:C35"/>
    <mergeCell ref="A32:C32"/>
    <mergeCell ref="A25:C25"/>
    <mergeCell ref="A26:C26"/>
    <mergeCell ref="A28:C28"/>
    <mergeCell ref="A29:C29"/>
    <mergeCell ref="A30:C30"/>
    <mergeCell ref="B27:D27"/>
    <mergeCell ref="A31:C31"/>
    <mergeCell ref="A23:C23"/>
    <mergeCell ref="A3:D3"/>
    <mergeCell ref="B1:J1"/>
    <mergeCell ref="B2:J2"/>
    <mergeCell ref="B5:J5"/>
    <mergeCell ref="B4:C4"/>
    <mergeCell ref="A18:C18"/>
    <mergeCell ref="A19:C19"/>
    <mergeCell ref="A20:C20"/>
    <mergeCell ref="B15:C15"/>
    <mergeCell ref="A7:B7"/>
    <mergeCell ref="A8:B8"/>
    <mergeCell ref="A9:D9"/>
    <mergeCell ref="A17:C17"/>
  </mergeCells>
  <phoneticPr fontId="4" type="noConversion"/>
  <pageMargins left="0.78740157480314965" right="0.78740157480314965" top="0.31496062992125984" bottom="0.3149606299212598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2020-03-18T11:20:48Z</cp:lastPrinted>
  <dcterms:created xsi:type="dcterms:W3CDTF">2012-01-24T09:54:37Z</dcterms:created>
  <dcterms:modified xsi:type="dcterms:W3CDTF">2020-03-18T11:21:16Z</dcterms:modified>
</cp:coreProperties>
</file>